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331B5248-9799-48AC-8446-692EFB9D9431}" xr6:coauthVersionLast="47" xr6:coauthVersionMax="47" xr10:uidLastSave="{00000000-0000-0000-0000-000000000000}"/>
  <bookViews>
    <workbookView xWindow="-120" yWindow="-120" windowWidth="29040" windowHeight="15720" activeTab="1" xr2:uid="{00000000-000D-0000-FFFF-FFFF00000000}"/>
  </bookViews>
  <sheets>
    <sheet name="SUMMARY" sheetId="4" r:id="rId1"/>
    <sheet name="BOQ"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3" l="1"/>
  <c r="F43" i="3" l="1"/>
  <c r="F42" i="3"/>
  <c r="F41" i="3"/>
  <c r="F40" i="3"/>
  <c r="F39" i="3"/>
  <c r="F38" i="3"/>
  <c r="F37" i="3"/>
  <c r="F36" i="3"/>
  <c r="F35" i="3"/>
  <c r="F34" i="3"/>
  <c r="F33" i="3"/>
  <c r="F32" i="3"/>
  <c r="F31" i="3"/>
  <c r="F30" i="3"/>
  <c r="F29" i="3"/>
  <c r="F28" i="3"/>
  <c r="F27" i="3"/>
  <c r="F26" i="3"/>
  <c r="F25" i="3"/>
  <c r="F24" i="3"/>
  <c r="F23" i="3"/>
  <c r="F10" i="3" l="1"/>
  <c r="F52" i="3"/>
  <c r="F51" i="3"/>
  <c r="F50" i="3"/>
  <c r="F49" i="3"/>
  <c r="F46" i="3"/>
  <c r="F47" i="3" s="1"/>
  <c r="B7" i="4" s="1"/>
  <c r="F20" i="3"/>
  <c r="F18" i="3"/>
  <c r="F15" i="3"/>
  <c r="F14" i="3"/>
  <c r="F11" i="3"/>
  <c r="F9" i="3"/>
  <c r="F8" i="3"/>
  <c r="F7" i="3"/>
  <c r="F6" i="3"/>
  <c r="F53" i="3" l="1"/>
  <c r="B8" i="4" s="1"/>
  <c r="F16" i="3"/>
  <c r="B4" i="4" s="1"/>
  <c r="F21" i="3"/>
  <c r="B5" i="4" s="1"/>
  <c r="F44" i="3"/>
  <c r="B6" i="4" s="1"/>
  <c r="F12" i="3"/>
  <c r="B3" i="4" s="1"/>
  <c r="B9" i="4" l="1"/>
  <c r="F55" i="3"/>
</calcChain>
</file>

<file path=xl/sharedStrings.xml><?xml version="1.0" encoding="utf-8"?>
<sst xmlns="http://schemas.openxmlformats.org/spreadsheetml/2006/main" count="98" uniqueCount="65">
  <si>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</si>
  <si>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</si>
  <si>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</si>
  <si>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</si>
  <si>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</si>
  <si>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</si>
  <si>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</si>
  <si>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</si>
  <si>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</si>
  <si>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</si>
  <si>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</si>
  <si>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</si>
  <si>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</si>
  <si>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</si>
  <si>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</si>
  <si>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</si>
  <si>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</si>
  <si>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</si>
  <si>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</si>
  <si>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</si>
  <si>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</si>
  <si>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 xml:space="preserve">R.C.C  WORK [LINTEL/SLAB/WALL] </t>
    </r>
    <r>
      <rPr>
        <sz val="8"/>
        <rFont val="Arial Narrow"/>
        <family val="2"/>
      </rPr>
      <t>Reinforced cement concrete works (1:2:4) having minimum crushing strength 18 Mpa (cylinder) at 28 days with cement, best quality coarse sand [50% quantity of best local sand (F.M.-1.5) and 50% quantity of Sylhet sand or coarse sand of equivalent (F.M.- 2.5)] picked jhama chips including breaking chips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</si>
  <si>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CFT</t>
  </si>
  <si>
    <r>
      <t xml:space="preserve">CEMENT PLASTER </t>
    </r>
    <r>
      <rPr>
        <sz val="8"/>
        <rFont val="Arial Narrow"/>
        <family val="2"/>
      </rPr>
      <t>Minimum 3/4” thick cement plaster [1:5] to wall/ceiling both inner and outer surface, finishing the corners and edges in/c cleaning the surface, scaffolding and curing at least for 7 days etc. complete in all respect as per design drawing and direction of Architect/Authority.</t>
    </r>
  </si>
  <si>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</si>
  <si>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</si>
  <si>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</si>
  <si>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</si>
  <si>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</si>
  <si>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</si>
  <si>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</si>
  <si>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</si>
  <si>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</si>
  <si>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</si>
  <si>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</si>
  <si>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</si>
  <si>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</si>
  <si>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</si>
  <si>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</si>
  <si>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</si>
  <si>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</si>
  <si>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t>B. PAINT WORKS</t>
  </si>
  <si>
    <t xml:space="preserve">C. TILE/MARBLE &amp; FLOOR FINISH WORKS </t>
  </si>
  <si>
    <t>D. ELECTRICAL WORKS</t>
  </si>
  <si>
    <t xml:space="preserve">E. IT &amp; NETWORKING WORKS </t>
  </si>
  <si>
    <t xml:space="preserve">F. DOORS &amp; PARTITIONS </t>
  </si>
  <si>
    <r>
      <t xml:space="preserve">5” THICK BRICK WORK </t>
    </r>
    <r>
      <rPr>
        <sz val="8"/>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</si>
  <si>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NETWORKING WORKS:</t>
    </r>
    <r>
      <rPr>
        <sz val="8"/>
        <rFont val="Arial Narrow"/>
        <family val="2"/>
      </rPr>
      <t xml:space="preserve"> </t>
    </r>
    <r>
      <rPr>
        <b/>
        <sz val="8"/>
        <rFont val="Arial Narrow"/>
        <family val="2"/>
      </rPr>
      <t xml:space="preserve">2 nos Network Cabling from Server to ATMs </t>
    </r>
    <r>
      <rPr>
        <sz val="8"/>
        <rFont val="Arial Narrow"/>
        <family val="2"/>
      </rPr>
      <t>with Face Plate etc All Complete</t>
    </r>
  </si>
  <si>
    <r>
      <t>ROLLING SHUTTER</t>
    </r>
    <r>
      <rPr>
        <sz val="8"/>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</si>
  <si>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r>
      <t xml:space="preserve">METAL DOOR </t>
    </r>
    <r>
      <rPr>
        <sz val="8"/>
        <rFont val="Arial Narrow"/>
        <family val="2"/>
      </rPr>
      <t>Supply and installation of hollow metal door as per BRAC Bank's standard with proper locking facility and hatch bolts</t>
    </r>
  </si>
  <si>
    <t>3 mm PVC Board Pasting over Brick wall to hide dampness</t>
  </si>
  <si>
    <t>Description</t>
  </si>
  <si>
    <t>Amount</t>
  </si>
  <si>
    <t>A. CIVIL WORKS</t>
  </si>
  <si>
    <t>F. DOORS &amp; PARTITION</t>
  </si>
  <si>
    <t>Total</t>
  </si>
  <si>
    <t>SCHEDULE OF ITEM AND BILL OF QUANTITIES : RENOVATION WORKS AT SAGUFTA MOOR ATM BOOTH, MIRPUR</t>
  </si>
  <si>
    <t xml:space="preserve">SCHEDULE OF ITEM AND BILL OF QUANTITIES : INTERIOR FITOUT WORKS AT SHAHBAGH ATM (AZIZ SUPER MARKET) </t>
  </si>
  <si>
    <t>C. ELECTRICAL WORKS</t>
  </si>
  <si>
    <t>THREE PHASE DIGITAL METER</t>
  </si>
  <si>
    <r>
      <t xml:space="preserve">ACP Work: </t>
    </r>
    <r>
      <rPr>
        <sz val="8"/>
        <rFont val="Arial Narrow"/>
        <family val="2"/>
      </rPr>
      <t>Supply and fitting of aluminum composite panel to for ceiling and wall cladding with provision to lighting and maintainance of the shutter works</t>
    </r>
  </si>
  <si>
    <r>
      <t xml:space="preserve">CC Work: </t>
    </r>
    <r>
      <rPr>
        <sz val="8"/>
        <rFont val="Arial Narrow"/>
        <family val="2"/>
      </rPr>
      <t>[Cemet concrete works] (1:2:4) with cement, best quality coarse sand [50% quantity of best local sand (F.M.-1.5) and 50% quantity of Sylhet sand or coarse sand of equivalent (F.M.- 2.5)] Stone Chips including screening, centering, shuttering, supplying polythene sheet, mixing the aggregates, casting in forms, compacting &amp; curing for 15 days if possible  including the cost of reinforcement and its fabrication as per design drawing and direction of Architect/Authority.</t>
    </r>
  </si>
  <si>
    <r>
      <t xml:space="preserve">MIRROR POLISHED HOMOGENEOUS FLOOR TILE CONTINUE TO STAIR RISER AND TREAD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</si>
  <si>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Dismantling &amp; Site Mobilization [All Necessary Dismantling to Complete the Project] Clear all the saloon counter, tiles, collapsible gate as per site requirement and direction of the authority</t>
  </si>
  <si>
    <t>GYPSUM Grid ceiling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</si>
</sst>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8"/>
      <name val="Arial Narrow"/>
      <family val="2"/>
    </font>
    <font>
      <sz val="10"/>
      <name val="Lucida Sans Unicode"/>
      <family val="2"/>
    </font>
    <font>
      <b/>
      <sz val="10"/>
      <name val="Arial Narrow"/>
      <family val="2"/>
    </font>
    <font>
      <b/>
      <sz val="10"/>
      <name val="Arial"/>
      <family val="2"/>
    </font>
    <font>
      <sz val="10"/>
      <name val="Arial"/>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3"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3" fillId="4" borderId="7" xfId="0" applyFont="1" applyFill="1" applyBorder="1" applyAlignment="1" applyProtection="1">
      <alignment horizontal="justify" vertical="center" wrapText="1"/>
      <protection locked="0"/>
    </xf>
    <xf numFmtId="0" fontId="3"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3" fillId="0" borderId="3" xfId="1" applyNumberFormat="1"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hidden="1"/>
    </xf>
    <xf numFmtId="37" fontId="3" fillId="0" borderId="3" xfId="1" applyNumberFormat="1" applyFont="1" applyFill="1" applyBorder="1" applyAlignment="1" applyProtection="1">
      <alignment horizontal="center" vertical="center" wrapText="1"/>
      <protection locked="0"/>
    </xf>
    <xf numFmtId="164" fontId="3" fillId="0" borderId="3" xfId="1" applyNumberFormat="1" applyFont="1" applyFill="1" applyBorder="1" applyAlignment="1" applyProtection="1">
      <alignment horizontal="center" vertical="center" wrapText="1"/>
      <protection locked="0"/>
    </xf>
    <xf numFmtId="0" fontId="3" fillId="3" borderId="3" xfId="0" applyFont="1" applyFill="1" applyBorder="1" applyAlignment="1">
      <alignment horizontal="center" vertical="center" wrapText="1"/>
    </xf>
    <xf numFmtId="0" fontId="3"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3" fillId="4" borderId="3" xfId="0" applyFont="1" applyFill="1" applyBorder="1" applyAlignment="1" applyProtection="1">
      <alignment horizontal="justify" vertical="center" wrapText="1"/>
      <protection locked="0"/>
    </xf>
    <xf numFmtId="0" fontId="3"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3"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3"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3" fillId="4" borderId="3" xfId="0" applyFont="1" applyFill="1" applyBorder="1" applyAlignment="1" applyProtection="1">
      <alignment horizontal="left" vertical="center" wrapText="1"/>
      <protection hidden="1"/>
    </xf>
    <xf numFmtId="166" fontId="3" fillId="4" borderId="3" xfId="0" applyNumberFormat="1" applyFont="1" applyFill="1" applyBorder="1" applyAlignment="1" applyProtection="1">
      <alignment horizontal="center" vertical="center" wrapText="1"/>
      <protection hidden="1"/>
    </xf>
    <xf numFmtId="0" fontId="3" fillId="4" borderId="3" xfId="0" applyFont="1" applyFill="1" applyBorder="1" applyAlignment="1" applyProtection="1">
      <alignment horizontal="justify" vertical="center" wrapText="1"/>
      <protection hidden="1"/>
    </xf>
    <xf numFmtId="0" fontId="3"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3" fillId="0" borderId="11" xfId="1" applyNumberFormat="1" applyFont="1" applyFill="1" applyBorder="1" applyAlignment="1" applyProtection="1">
      <alignment horizontal="center" vertical="center" wrapText="1"/>
      <protection hidden="1"/>
    </xf>
    <xf numFmtId="37" fontId="3"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3" fillId="0" borderId="11"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3" fillId="4" borderId="17" xfId="0" applyFont="1" applyFill="1" applyBorder="1" applyAlignment="1" applyProtection="1">
      <alignment horizontal="center" vertical="center" wrapText="1"/>
      <protection locked="0"/>
    </xf>
    <xf numFmtId="0" fontId="4" fillId="4" borderId="0" xfId="0" applyFont="1" applyFill="1" applyAlignment="1">
      <alignment horizontal="justify" vertical="top" wrapText="1"/>
    </xf>
    <xf numFmtId="43" fontId="3" fillId="4" borderId="3" xfId="1" applyFont="1" applyFill="1" applyBorder="1" applyAlignment="1">
      <alignment horizontal="center" vertical="top" wrapText="1"/>
    </xf>
    <xf numFmtId="4" fontId="3"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3" fillId="0" borderId="3" xfId="0" applyFont="1" applyBorder="1" applyAlignment="1" applyProtection="1">
      <alignment horizontal="left" vertical="center" wrapText="1"/>
      <protection hidden="1"/>
    </xf>
    <xf numFmtId="43" fontId="2" fillId="4" borderId="21" xfId="0" applyNumberFormat="1" applyFont="1" applyFill="1" applyBorder="1" applyAlignment="1" applyProtection="1">
      <alignment horizontal="justify" vertical="center" wrapText="1"/>
      <protection locked="0"/>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43" fontId="3" fillId="3" borderId="7" xfId="1"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7" xfId="1" applyNumberFormat="1" applyFont="1" applyFill="1" applyBorder="1" applyAlignment="1">
      <alignment horizontal="center" vertical="center" wrapText="1"/>
    </xf>
    <xf numFmtId="4" fontId="3" fillId="3" borderId="7" xfId="1" applyNumberFormat="1" applyFont="1" applyFill="1" applyBorder="1" applyAlignment="1">
      <alignment horizontal="center" vertical="center" wrapText="1"/>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164" fontId="6" fillId="0" borderId="3" xfId="1" applyNumberFormat="1" applyFont="1" applyBorder="1" applyAlignment="1">
      <alignment vertical="center"/>
    </xf>
    <xf numFmtId="0" fontId="6" fillId="0" borderId="3" xfId="0" applyFont="1" applyBorder="1" applyAlignment="1">
      <alignment horizontal="right" vertical="center"/>
    </xf>
    <xf numFmtId="164" fontId="7" fillId="0" borderId="0" xfId="1" applyNumberFormat="1" applyFont="1"/>
    <xf numFmtId="0" fontId="3" fillId="0" borderId="23" xfId="0" applyFont="1" applyBorder="1" applyAlignment="1" applyProtection="1">
      <alignment horizontal="center" vertical="center" wrapText="1"/>
      <protection hidden="1"/>
    </xf>
    <xf numFmtId="0" fontId="5" fillId="5" borderId="3" xfId="0" applyFont="1" applyFill="1" applyBorder="1" applyAlignment="1">
      <alignment horizontal="center" vertical="center" wrapText="1"/>
    </xf>
    <xf numFmtId="0" fontId="2" fillId="0" borderId="4"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locked="0"/>
    </xf>
    <xf numFmtId="0" fontId="2" fillId="0" borderId="21" xfId="0" applyFont="1" applyBorder="1" applyAlignment="1" applyProtection="1">
      <alignment horizontal="right" vertical="center" wrapText="1"/>
      <protection locked="0"/>
    </xf>
    <xf numFmtId="0" fontId="2" fillId="0" borderId="5"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25" xfId="0" applyFont="1" applyBorder="1" applyAlignment="1" applyProtection="1">
      <alignment horizontal="right" vertical="center" wrapText="1"/>
      <protection hidden="1"/>
    </xf>
    <xf numFmtId="0" fontId="2" fillId="4" borderId="3" xfId="0" applyFont="1" applyFill="1" applyBorder="1" applyAlignment="1">
      <alignment horizontal="left" vertical="top" wrapText="1"/>
    </xf>
    <xf numFmtId="0" fontId="2" fillId="3" borderId="24"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26"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7" xfId="0" applyFont="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8C0F6-EA6A-4613-945B-889A8648FEC6}">
  <dimension ref="A1:B9"/>
  <sheetViews>
    <sheetView workbookViewId="0">
      <selection activeCell="B9" sqref="B9"/>
    </sheetView>
  </sheetViews>
  <sheetFormatPr defaultRowHeight="15" x14ac:dyDescent="0.25"/>
  <cols>
    <col min="1" max="1" width="39.7109375" bestFit="1" customWidth="1"/>
    <col min="2" max="2" width="31.28515625" style="61" customWidth="1"/>
  </cols>
  <sheetData>
    <row r="1" spans="1:2" ht="30" customHeight="1" x14ac:dyDescent="0.25">
      <c r="A1" s="63" t="s">
        <v>56</v>
      </c>
      <c r="B1" s="63"/>
    </row>
    <row r="2" spans="1:2" ht="15" customHeight="1" x14ac:dyDescent="0.25">
      <c r="A2" s="56" t="s">
        <v>51</v>
      </c>
      <c r="B2" s="57" t="s">
        <v>52</v>
      </c>
    </row>
    <row r="3" spans="1:2" ht="15" customHeight="1" x14ac:dyDescent="0.25">
      <c r="A3" s="58" t="s">
        <v>53</v>
      </c>
      <c r="B3" s="59">
        <f>BOQ!F12</f>
        <v>0</v>
      </c>
    </row>
    <row r="4" spans="1:2" ht="15" customHeight="1" x14ac:dyDescent="0.25">
      <c r="A4" s="58" t="s">
        <v>41</v>
      </c>
      <c r="B4" s="59">
        <f>BOQ!F16</f>
        <v>0</v>
      </c>
    </row>
    <row r="5" spans="1:2" ht="15" customHeight="1" x14ac:dyDescent="0.25">
      <c r="A5" s="58" t="s">
        <v>42</v>
      </c>
      <c r="B5" s="59">
        <f>BOQ!F21</f>
        <v>0</v>
      </c>
    </row>
    <row r="6" spans="1:2" ht="15" customHeight="1" x14ac:dyDescent="0.25">
      <c r="A6" s="58" t="s">
        <v>43</v>
      </c>
      <c r="B6" s="59">
        <f>BOQ!F44</f>
        <v>0</v>
      </c>
    </row>
    <row r="7" spans="1:2" ht="15" customHeight="1" x14ac:dyDescent="0.25">
      <c r="A7" s="58" t="s">
        <v>44</v>
      </c>
      <c r="B7" s="59">
        <f>BOQ!F47</f>
        <v>0</v>
      </c>
    </row>
    <row r="8" spans="1:2" ht="15" customHeight="1" x14ac:dyDescent="0.25">
      <c r="A8" s="58" t="s">
        <v>54</v>
      </c>
      <c r="B8" s="59">
        <f>BOQ!F53</f>
        <v>0</v>
      </c>
    </row>
    <row r="9" spans="1:2" ht="15" customHeight="1" x14ac:dyDescent="0.25">
      <c r="A9" s="60" t="s">
        <v>55</v>
      </c>
      <c r="B9" s="59">
        <f>SUM(B3:B8)</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8A0FA-4C41-4C4E-8EF3-0E2021FD3AA8}">
  <dimension ref="A2:F56"/>
  <sheetViews>
    <sheetView tabSelected="1" workbookViewId="0">
      <selection activeCell="E49" sqref="E49"/>
    </sheetView>
  </sheetViews>
  <sheetFormatPr defaultRowHeight="15" x14ac:dyDescent="0.25"/>
  <cols>
    <col min="1" max="1" width="4.42578125" bestFit="1" customWidth="1"/>
    <col min="2" max="2" width="60.28515625" customWidth="1"/>
    <col min="3" max="3" width="6.5703125" customWidth="1"/>
    <col min="4" max="4" width="6.7109375" customWidth="1"/>
    <col min="5" max="5" width="10.28515625" bestFit="1" customWidth="1"/>
    <col min="6" max="6" width="11.5703125" bestFit="1" customWidth="1"/>
  </cols>
  <sheetData>
    <row r="2" spans="1:6" x14ac:dyDescent="0.25">
      <c r="A2" s="82" t="s">
        <v>57</v>
      </c>
      <c r="B2" s="82"/>
      <c r="C2" s="82"/>
      <c r="D2" s="82"/>
      <c r="E2" s="82"/>
      <c r="F2" s="82"/>
    </row>
    <row r="3" spans="1:6" x14ac:dyDescent="0.25">
      <c r="A3" s="40"/>
      <c r="B3" s="40"/>
      <c r="C3" s="40"/>
      <c r="D3" s="40"/>
      <c r="E3" s="40"/>
      <c r="F3" s="40"/>
    </row>
    <row r="4" spans="1:6" x14ac:dyDescent="0.25">
      <c r="A4" s="1" t="s">
        <v>10</v>
      </c>
      <c r="B4" s="2" t="s">
        <v>0</v>
      </c>
      <c r="C4" s="3" t="s">
        <v>1</v>
      </c>
      <c r="D4" s="3" t="s">
        <v>2</v>
      </c>
      <c r="E4" s="4" t="s">
        <v>3</v>
      </c>
      <c r="F4" s="5" t="s">
        <v>4</v>
      </c>
    </row>
    <row r="5" spans="1:6" x14ac:dyDescent="0.25">
      <c r="A5" s="83" t="s">
        <v>5</v>
      </c>
      <c r="B5" s="84"/>
      <c r="C5" s="6"/>
      <c r="D5" s="7"/>
      <c r="E5" s="8"/>
      <c r="F5" s="9"/>
    </row>
    <row r="6" spans="1:6" ht="38.25" x14ac:dyDescent="0.25">
      <c r="A6" s="10">
        <v>1</v>
      </c>
      <c r="B6" s="11" t="s">
        <v>63</v>
      </c>
      <c r="C6" s="12" t="s">
        <v>16</v>
      </c>
      <c r="D6" s="13">
        <v>1</v>
      </c>
      <c r="E6" s="23"/>
      <c r="F6" s="15">
        <f>D6*E6</f>
        <v>0</v>
      </c>
    </row>
    <row r="7" spans="1:6" ht="63.75" x14ac:dyDescent="0.25">
      <c r="A7" s="10">
        <v>2</v>
      </c>
      <c r="B7" s="11" t="s">
        <v>46</v>
      </c>
      <c r="C7" s="12" t="s">
        <v>17</v>
      </c>
      <c r="D7" s="13">
        <v>150</v>
      </c>
      <c r="E7" s="14"/>
      <c r="F7" s="15">
        <f t="shared" ref="F7:F11" si="0">E7*D7</f>
        <v>0</v>
      </c>
    </row>
    <row r="8" spans="1:6" ht="89.25" x14ac:dyDescent="0.25">
      <c r="A8" s="10">
        <v>3</v>
      </c>
      <c r="B8" s="11" t="s">
        <v>21</v>
      </c>
      <c r="C8" s="12" t="s">
        <v>22</v>
      </c>
      <c r="D8" s="13">
        <v>2</v>
      </c>
      <c r="E8" s="14"/>
      <c r="F8" s="15">
        <f t="shared" si="0"/>
        <v>0</v>
      </c>
    </row>
    <row r="9" spans="1:6" ht="38.25" x14ac:dyDescent="0.25">
      <c r="A9" s="10">
        <v>4</v>
      </c>
      <c r="B9" s="11" t="s">
        <v>23</v>
      </c>
      <c r="C9" s="12" t="s">
        <v>17</v>
      </c>
      <c r="D9" s="13">
        <v>400</v>
      </c>
      <c r="E9" s="14"/>
      <c r="F9" s="15">
        <f t="shared" si="0"/>
        <v>0</v>
      </c>
    </row>
    <row r="10" spans="1:6" ht="38.25" x14ac:dyDescent="0.25">
      <c r="A10" s="10">
        <v>5</v>
      </c>
      <c r="B10" s="11" t="s">
        <v>48</v>
      </c>
      <c r="C10" s="12" t="s">
        <v>17</v>
      </c>
      <c r="D10" s="13">
        <v>45</v>
      </c>
      <c r="E10" s="14"/>
      <c r="F10" s="15">
        <f t="shared" ref="F10" si="1">E10*D10</f>
        <v>0</v>
      </c>
    </row>
    <row r="11" spans="1:6" ht="63.75" x14ac:dyDescent="0.25">
      <c r="A11" s="10">
        <v>6</v>
      </c>
      <c r="B11" s="11" t="s">
        <v>61</v>
      </c>
      <c r="C11" s="12" t="s">
        <v>22</v>
      </c>
      <c r="D11" s="13">
        <v>0</v>
      </c>
      <c r="E11" s="14"/>
      <c r="F11" s="15">
        <f t="shared" si="0"/>
        <v>0</v>
      </c>
    </row>
    <row r="12" spans="1:6" ht="15" customHeight="1" x14ac:dyDescent="0.25">
      <c r="A12" s="85" t="s">
        <v>6</v>
      </c>
      <c r="B12" s="86"/>
      <c r="C12" s="86"/>
      <c r="D12" s="86"/>
      <c r="E12" s="87"/>
      <c r="F12" s="18">
        <f>SUM(F6:F11)</f>
        <v>0</v>
      </c>
    </row>
    <row r="13" spans="1:6" x14ac:dyDescent="0.25">
      <c r="A13" s="80" t="s">
        <v>41</v>
      </c>
      <c r="B13" s="81"/>
      <c r="C13" s="20"/>
      <c r="D13" s="13"/>
      <c r="E13" s="14"/>
      <c r="F13" s="19"/>
    </row>
    <row r="14" spans="1:6" ht="38.25" x14ac:dyDescent="0.25">
      <c r="A14" s="17">
        <v>1</v>
      </c>
      <c r="B14" s="11" t="s">
        <v>8</v>
      </c>
      <c r="C14" s="12" t="s">
        <v>17</v>
      </c>
      <c r="D14" s="16">
        <v>250</v>
      </c>
      <c r="E14" s="14"/>
      <c r="F14" s="15">
        <f t="shared" ref="F14:F15" si="2">E14*D14</f>
        <v>0</v>
      </c>
    </row>
    <row r="15" spans="1:6" ht="25.5" x14ac:dyDescent="0.25">
      <c r="A15" s="20">
        <v>2</v>
      </c>
      <c r="B15" s="11" t="s">
        <v>24</v>
      </c>
      <c r="C15" s="12" t="s">
        <v>17</v>
      </c>
      <c r="D15" s="16">
        <v>200</v>
      </c>
      <c r="E15" s="14"/>
      <c r="F15" s="15">
        <f t="shared" si="2"/>
        <v>0</v>
      </c>
    </row>
    <row r="16" spans="1:6" ht="15" customHeight="1" x14ac:dyDescent="0.25">
      <c r="A16" s="69" t="s">
        <v>6</v>
      </c>
      <c r="B16" s="70"/>
      <c r="C16" s="70"/>
      <c r="D16" s="70"/>
      <c r="E16" s="71"/>
      <c r="F16" s="18">
        <f>SUM(F14:F15)</f>
        <v>0</v>
      </c>
    </row>
    <row r="17" spans="1:6" x14ac:dyDescent="0.25">
      <c r="A17" s="80" t="s">
        <v>42</v>
      </c>
      <c r="B17" s="81"/>
      <c r="C17" s="21"/>
      <c r="D17" s="13"/>
      <c r="E17" s="14"/>
      <c r="F17" s="19"/>
    </row>
    <row r="18" spans="1:6" ht="89.25" x14ac:dyDescent="0.25">
      <c r="A18" s="17">
        <v>1</v>
      </c>
      <c r="B18" s="11" t="s">
        <v>62</v>
      </c>
      <c r="C18" s="20" t="s">
        <v>17</v>
      </c>
      <c r="D18" s="16">
        <v>20</v>
      </c>
      <c r="E18" s="14"/>
      <c r="F18" s="15">
        <f t="shared" ref="F18:F20" si="3">E18*D18</f>
        <v>0</v>
      </c>
    </row>
    <row r="19" spans="1:6" ht="63.75" x14ac:dyDescent="0.25">
      <c r="A19" s="62">
        <v>2</v>
      </c>
      <c r="B19" s="11" t="s">
        <v>25</v>
      </c>
      <c r="C19" s="20" t="s">
        <v>17</v>
      </c>
      <c r="D19" s="16">
        <v>15</v>
      </c>
      <c r="E19" s="14"/>
      <c r="F19" s="15">
        <f t="shared" si="3"/>
        <v>0</v>
      </c>
    </row>
    <row r="20" spans="1:6" ht="76.5" x14ac:dyDescent="0.25">
      <c r="A20" s="20">
        <v>3</v>
      </c>
      <c r="B20" s="11" t="s">
        <v>20</v>
      </c>
      <c r="C20" s="20" t="s">
        <v>17</v>
      </c>
      <c r="D20" s="16">
        <v>65</v>
      </c>
      <c r="E20" s="14"/>
      <c r="F20" s="15">
        <f t="shared" si="3"/>
        <v>0</v>
      </c>
    </row>
    <row r="21" spans="1:6" ht="15" customHeight="1" x14ac:dyDescent="0.25">
      <c r="A21" s="69" t="s">
        <v>6</v>
      </c>
      <c r="B21" s="70"/>
      <c r="C21" s="70"/>
      <c r="D21" s="70"/>
      <c r="E21" s="71"/>
      <c r="F21" s="25">
        <f>SUM(F18:F20)</f>
        <v>0</v>
      </c>
    </row>
    <row r="22" spans="1:6" ht="15" customHeight="1" x14ac:dyDescent="0.25">
      <c r="A22" s="72" t="s">
        <v>58</v>
      </c>
      <c r="B22" s="73"/>
      <c r="C22" s="26"/>
      <c r="D22" s="27"/>
      <c r="E22" s="28"/>
      <c r="F22" s="41"/>
    </row>
    <row r="23" spans="1:6" ht="127.5" x14ac:dyDescent="0.25">
      <c r="A23" s="20">
        <v>1</v>
      </c>
      <c r="B23" s="47" t="s">
        <v>26</v>
      </c>
      <c r="C23" s="12"/>
      <c r="D23" s="13"/>
      <c r="E23" s="14"/>
      <c r="F23" s="15">
        <f t="shared" ref="F23:F43" si="4">D23*E23</f>
        <v>0</v>
      </c>
    </row>
    <row r="24" spans="1:6" x14ac:dyDescent="0.25">
      <c r="A24" s="20">
        <v>1.1000000000000001</v>
      </c>
      <c r="B24" s="47" t="s">
        <v>27</v>
      </c>
      <c r="C24" s="12" t="s">
        <v>7</v>
      </c>
      <c r="D24" s="13">
        <v>0</v>
      </c>
      <c r="E24" s="14"/>
      <c r="F24" s="15">
        <f t="shared" si="4"/>
        <v>0</v>
      </c>
    </row>
    <row r="25" spans="1:6" x14ac:dyDescent="0.25">
      <c r="A25" s="20">
        <v>1.2</v>
      </c>
      <c r="B25" s="47" t="s">
        <v>28</v>
      </c>
      <c r="C25" s="12" t="s">
        <v>7</v>
      </c>
      <c r="D25" s="13">
        <v>0</v>
      </c>
      <c r="E25" s="14"/>
      <c r="F25" s="15">
        <f t="shared" si="4"/>
        <v>0</v>
      </c>
    </row>
    <row r="26" spans="1:6" x14ac:dyDescent="0.25">
      <c r="A26" s="20">
        <v>1.3</v>
      </c>
      <c r="B26" s="47" t="s">
        <v>30</v>
      </c>
      <c r="C26" s="12" t="s">
        <v>7</v>
      </c>
      <c r="D26" s="13">
        <v>1</v>
      </c>
      <c r="E26" s="14"/>
      <c r="F26" s="15">
        <f t="shared" si="4"/>
        <v>0</v>
      </c>
    </row>
    <row r="27" spans="1:6" x14ac:dyDescent="0.25">
      <c r="A27" s="20">
        <v>1.4</v>
      </c>
      <c r="B27" s="47" t="s">
        <v>29</v>
      </c>
      <c r="C27" s="12" t="s">
        <v>7</v>
      </c>
      <c r="D27" s="13">
        <v>2</v>
      </c>
      <c r="E27" s="14"/>
      <c r="F27" s="15">
        <f t="shared" si="4"/>
        <v>0</v>
      </c>
    </row>
    <row r="28" spans="1:6" x14ac:dyDescent="0.25">
      <c r="A28" s="20">
        <v>1.5</v>
      </c>
      <c r="B28" s="47" t="s">
        <v>31</v>
      </c>
      <c r="C28" s="12" t="s">
        <v>7</v>
      </c>
      <c r="D28" s="13">
        <v>1</v>
      </c>
      <c r="E28" s="23"/>
      <c r="F28" s="15">
        <f t="shared" si="4"/>
        <v>0</v>
      </c>
    </row>
    <row r="29" spans="1:6" ht="76.5" x14ac:dyDescent="0.25">
      <c r="A29" s="20">
        <v>2</v>
      </c>
      <c r="B29" s="47" t="s">
        <v>32</v>
      </c>
      <c r="C29" s="12"/>
      <c r="D29" s="13"/>
      <c r="E29" s="14"/>
      <c r="F29" s="15">
        <f t="shared" si="4"/>
        <v>0</v>
      </c>
    </row>
    <row r="30" spans="1:6" x14ac:dyDescent="0.25">
      <c r="A30" s="20">
        <v>2.1</v>
      </c>
      <c r="B30" s="29" t="s">
        <v>33</v>
      </c>
      <c r="C30" s="12"/>
      <c r="D30" s="13"/>
      <c r="E30" s="14"/>
      <c r="F30" s="15">
        <f t="shared" si="4"/>
        <v>0</v>
      </c>
    </row>
    <row r="31" spans="1:6" x14ac:dyDescent="0.25">
      <c r="A31" s="20">
        <v>2.2000000000000002</v>
      </c>
      <c r="B31" s="47" t="s">
        <v>34</v>
      </c>
      <c r="C31" s="12" t="s">
        <v>7</v>
      </c>
      <c r="D31" s="13">
        <v>2</v>
      </c>
      <c r="E31" s="23"/>
      <c r="F31" s="15">
        <f t="shared" si="4"/>
        <v>0</v>
      </c>
    </row>
    <row r="32" spans="1:6" x14ac:dyDescent="0.25">
      <c r="A32" s="20">
        <v>2.2999999999999998</v>
      </c>
      <c r="B32" s="47" t="s">
        <v>35</v>
      </c>
      <c r="C32" s="12" t="s">
        <v>7</v>
      </c>
      <c r="D32" s="13">
        <v>1</v>
      </c>
      <c r="E32" s="23"/>
      <c r="F32" s="15">
        <f t="shared" si="4"/>
        <v>0</v>
      </c>
    </row>
    <row r="33" spans="1:6" ht="38.25" x14ac:dyDescent="0.25">
      <c r="A33" s="20">
        <v>3</v>
      </c>
      <c r="B33" s="34" t="s">
        <v>36</v>
      </c>
      <c r="C33" s="33"/>
      <c r="D33" s="22"/>
      <c r="E33" s="14"/>
      <c r="F33" s="15">
        <f t="shared" si="4"/>
        <v>0</v>
      </c>
    </row>
    <row r="34" spans="1:6" x14ac:dyDescent="0.25">
      <c r="A34" s="31">
        <v>3.1</v>
      </c>
      <c r="B34" s="32" t="s">
        <v>37</v>
      </c>
      <c r="C34" s="33" t="s">
        <v>18</v>
      </c>
      <c r="D34" s="22">
        <v>60</v>
      </c>
      <c r="E34" s="14"/>
      <c r="F34" s="15">
        <f t="shared" si="4"/>
        <v>0</v>
      </c>
    </row>
    <row r="35" spans="1:6" x14ac:dyDescent="0.25">
      <c r="A35" s="31">
        <v>3.2</v>
      </c>
      <c r="B35" s="32" t="s">
        <v>11</v>
      </c>
      <c r="C35" s="33" t="s">
        <v>18</v>
      </c>
      <c r="D35" s="22">
        <v>50</v>
      </c>
      <c r="E35" s="14"/>
      <c r="F35" s="15">
        <f t="shared" si="4"/>
        <v>0</v>
      </c>
    </row>
    <row r="36" spans="1:6" x14ac:dyDescent="0.25">
      <c r="A36" s="31">
        <v>3.3</v>
      </c>
      <c r="B36" s="32" t="s">
        <v>12</v>
      </c>
      <c r="C36" s="33" t="s">
        <v>7</v>
      </c>
      <c r="D36" s="22">
        <v>2</v>
      </c>
      <c r="E36" s="23"/>
      <c r="F36" s="15">
        <f t="shared" si="4"/>
        <v>0</v>
      </c>
    </row>
    <row r="37" spans="1:6" ht="76.5" x14ac:dyDescent="0.25">
      <c r="A37" s="20">
        <v>4</v>
      </c>
      <c r="B37" s="34" t="s">
        <v>38</v>
      </c>
      <c r="C37" s="33"/>
      <c r="D37" s="22"/>
      <c r="E37" s="14"/>
      <c r="F37" s="15">
        <f t="shared" si="4"/>
        <v>0</v>
      </c>
    </row>
    <row r="38" spans="1:6" x14ac:dyDescent="0.25">
      <c r="A38" s="31">
        <v>4.0999999999999996</v>
      </c>
      <c r="B38" s="32" t="s">
        <v>40</v>
      </c>
      <c r="C38" s="22" t="s">
        <v>7</v>
      </c>
      <c r="D38" s="22">
        <v>6</v>
      </c>
      <c r="E38" s="14"/>
      <c r="F38" s="15">
        <f t="shared" si="4"/>
        <v>0</v>
      </c>
    </row>
    <row r="39" spans="1:6" x14ac:dyDescent="0.25">
      <c r="A39" s="31">
        <v>4.2</v>
      </c>
      <c r="B39" s="32" t="s">
        <v>39</v>
      </c>
      <c r="C39" s="22" t="s">
        <v>7</v>
      </c>
      <c r="D39" s="22">
        <v>1</v>
      </c>
      <c r="E39" s="23"/>
      <c r="F39" s="15">
        <f t="shared" si="4"/>
        <v>0</v>
      </c>
    </row>
    <row r="40" spans="1:6" ht="153" x14ac:dyDescent="0.25">
      <c r="A40" s="20">
        <v>5</v>
      </c>
      <c r="B40" s="32" t="s">
        <v>13</v>
      </c>
      <c r="C40" s="22"/>
      <c r="D40" s="22"/>
      <c r="E40" s="14"/>
      <c r="F40" s="15">
        <f t="shared" si="4"/>
        <v>0</v>
      </c>
    </row>
    <row r="41" spans="1:6" x14ac:dyDescent="0.25">
      <c r="A41" s="31">
        <v>5.0999999999999996</v>
      </c>
      <c r="B41" s="30" t="s">
        <v>14</v>
      </c>
      <c r="C41" s="33" t="s">
        <v>7</v>
      </c>
      <c r="D41" s="22">
        <v>1</v>
      </c>
      <c r="E41" s="14"/>
      <c r="F41" s="15">
        <f t="shared" si="4"/>
        <v>0</v>
      </c>
    </row>
    <row r="42" spans="1:6" x14ac:dyDescent="0.25">
      <c r="A42" s="31">
        <v>6</v>
      </c>
      <c r="B42" s="30" t="s">
        <v>59</v>
      </c>
      <c r="C42" s="33" t="s">
        <v>7</v>
      </c>
      <c r="D42" s="22">
        <v>0</v>
      </c>
      <c r="E42" s="14"/>
      <c r="F42" s="15">
        <f t="shared" si="4"/>
        <v>0</v>
      </c>
    </row>
    <row r="43" spans="1:6" ht="114.75" x14ac:dyDescent="0.25">
      <c r="A43" s="20">
        <v>7</v>
      </c>
      <c r="B43" s="32" t="s">
        <v>15</v>
      </c>
      <c r="C43" s="22" t="s">
        <v>19</v>
      </c>
      <c r="D43" s="22">
        <v>0</v>
      </c>
      <c r="E43" s="23"/>
      <c r="F43" s="15">
        <f t="shared" si="4"/>
        <v>0</v>
      </c>
    </row>
    <row r="44" spans="1:6" ht="15" customHeight="1" x14ac:dyDescent="0.25">
      <c r="A44" s="74" t="s">
        <v>6</v>
      </c>
      <c r="B44" s="65"/>
      <c r="C44" s="65"/>
      <c r="D44" s="65"/>
      <c r="E44" s="66"/>
      <c r="F44" s="18">
        <f>SUM(F23:F43)</f>
        <v>0</v>
      </c>
    </row>
    <row r="45" spans="1:6" s="42" customFormat="1" ht="12.75" x14ac:dyDescent="0.25">
      <c r="A45" s="75" t="s">
        <v>44</v>
      </c>
      <c r="B45" s="75"/>
      <c r="C45" s="43"/>
      <c r="D45" s="43"/>
      <c r="E45" s="44"/>
      <c r="F45" s="43"/>
    </row>
    <row r="46" spans="1:6" s="42" customFormat="1" ht="25.5" x14ac:dyDescent="0.25">
      <c r="A46" s="53">
        <v>1</v>
      </c>
      <c r="B46" s="49" t="s">
        <v>47</v>
      </c>
      <c r="C46" s="52" t="s">
        <v>16</v>
      </c>
      <c r="D46" s="54">
        <v>1</v>
      </c>
      <c r="E46" s="55"/>
      <c r="F46" s="52">
        <f>D46*E46</f>
        <v>0</v>
      </c>
    </row>
    <row r="47" spans="1:6" s="42" customFormat="1" ht="12.75" customHeight="1" x14ac:dyDescent="0.25">
      <c r="A47" s="76" t="s">
        <v>6</v>
      </c>
      <c r="B47" s="76"/>
      <c r="C47" s="76"/>
      <c r="D47" s="76"/>
      <c r="E47" s="77"/>
      <c r="F47" s="51">
        <f>F46</f>
        <v>0</v>
      </c>
    </row>
    <row r="48" spans="1:6" x14ac:dyDescent="0.25">
      <c r="A48" s="78" t="s">
        <v>45</v>
      </c>
      <c r="B48" s="79"/>
      <c r="C48" s="35"/>
      <c r="D48" s="36"/>
      <c r="E48" s="14"/>
      <c r="F48" s="19"/>
    </row>
    <row r="49" spans="1:6" ht="25.5" x14ac:dyDescent="0.25">
      <c r="A49" s="10">
        <v>1</v>
      </c>
      <c r="B49" s="37" t="s">
        <v>49</v>
      </c>
      <c r="C49" s="38" t="s">
        <v>7</v>
      </c>
      <c r="D49" s="16">
        <v>1</v>
      </c>
      <c r="E49" s="14"/>
      <c r="F49" s="15">
        <f t="shared" ref="F49:F52" si="5">E49*D49</f>
        <v>0</v>
      </c>
    </row>
    <row r="50" spans="1:6" x14ac:dyDescent="0.25">
      <c r="A50" s="10">
        <v>2</v>
      </c>
      <c r="B50" s="37" t="s">
        <v>64</v>
      </c>
      <c r="C50" s="38" t="s">
        <v>17</v>
      </c>
      <c r="D50" s="16">
        <v>0</v>
      </c>
      <c r="E50" s="14"/>
      <c r="F50" s="15">
        <f t="shared" si="5"/>
        <v>0</v>
      </c>
    </row>
    <row r="51" spans="1:6" x14ac:dyDescent="0.25">
      <c r="A51" s="10">
        <v>3</v>
      </c>
      <c r="B51" s="24" t="s">
        <v>50</v>
      </c>
      <c r="C51" s="38" t="s">
        <v>17</v>
      </c>
      <c r="D51" s="16">
        <v>0</v>
      </c>
      <c r="E51" s="23"/>
      <c r="F51" s="15">
        <f t="shared" si="5"/>
        <v>0</v>
      </c>
    </row>
    <row r="52" spans="1:6" ht="25.5" x14ac:dyDescent="0.25">
      <c r="A52" s="10">
        <v>4</v>
      </c>
      <c r="B52" s="37" t="s">
        <v>60</v>
      </c>
      <c r="C52" s="38" t="s">
        <v>17</v>
      </c>
      <c r="D52" s="16">
        <v>0</v>
      </c>
      <c r="E52" s="14"/>
      <c r="F52" s="15">
        <f t="shared" si="5"/>
        <v>0</v>
      </c>
    </row>
    <row r="53" spans="1:6" x14ac:dyDescent="0.25">
      <c r="A53" s="64" t="s">
        <v>6</v>
      </c>
      <c r="B53" s="65"/>
      <c r="C53" s="65"/>
      <c r="D53" s="65"/>
      <c r="E53" s="66"/>
      <c r="F53" s="25">
        <f>SUM(F49:F52)</f>
        <v>0</v>
      </c>
    </row>
    <row r="54" spans="1:6" ht="15" customHeight="1" thickBot="1" x14ac:dyDescent="0.3">
      <c r="A54" s="45"/>
      <c r="B54" s="45"/>
      <c r="C54" s="45"/>
      <c r="D54" s="45"/>
      <c r="E54" s="45"/>
      <c r="F54" s="46"/>
    </row>
    <row r="55" spans="1:6" ht="15.75" thickBot="1" x14ac:dyDescent="0.3">
      <c r="A55" s="39"/>
      <c r="B55" s="39"/>
      <c r="C55" s="39"/>
      <c r="D55" s="67" t="s">
        <v>9</v>
      </c>
      <c r="E55" s="68"/>
      <c r="F55" s="48">
        <f>F12+F16+F21+F44+F47+F53</f>
        <v>0</v>
      </c>
    </row>
    <row r="56" spans="1:6" x14ac:dyDescent="0.25">
      <c r="F56" s="50"/>
    </row>
  </sheetData>
  <mergeCells count="14">
    <mergeCell ref="A17:B17"/>
    <mergeCell ref="A2:F2"/>
    <mergeCell ref="A5:B5"/>
    <mergeCell ref="A12:E12"/>
    <mergeCell ref="A13:B13"/>
    <mergeCell ref="A16:E16"/>
    <mergeCell ref="A53:E53"/>
    <mergeCell ref="D55:E55"/>
    <mergeCell ref="A21:E21"/>
    <mergeCell ref="A22:B22"/>
    <mergeCell ref="A44:E44"/>
    <mergeCell ref="A45:B45"/>
    <mergeCell ref="A47:E47"/>
    <mergeCell ref="A48:B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2025-09-08T08:04:03Z</dcterms:modified>
</cp:coreProperties>
</file>